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45" activeTab="0"/>
  </bookViews>
  <sheets>
    <sheet name="List1" sheetId="1" r:id="rId1"/>
    <sheet name="List2" sheetId="2" r:id="rId2"/>
    <sheet name="List3" sheetId="3" r:id="rId3"/>
    <sheet name="List4" sheetId="4" r:id="rId4"/>
  </sheets>
  <definedNames/>
  <calcPr fullCalcOnLoad="1"/>
</workbook>
</file>

<file path=xl/sharedStrings.xml><?xml version="1.0" encoding="utf-8"?>
<sst xmlns="http://schemas.openxmlformats.org/spreadsheetml/2006/main" count="211" uniqueCount="164">
  <si>
    <t>daň z príjmov</t>
  </si>
  <si>
    <t>daň za psa</t>
  </si>
  <si>
    <t>daň za užívanie verejného priestranstva</t>
  </si>
  <si>
    <t>príjmy z prenajatých pozemkov</t>
  </si>
  <si>
    <t>príjmy z prenajatých budov</t>
  </si>
  <si>
    <t>poplatok za materskú školu</t>
  </si>
  <si>
    <t>mzdy</t>
  </si>
  <si>
    <t>cestovné</t>
  </si>
  <si>
    <t>energie</t>
  </si>
  <si>
    <t>vodné</t>
  </si>
  <si>
    <t>poštové a telekomunikačné služby</t>
  </si>
  <si>
    <t>výpočtová technika</t>
  </si>
  <si>
    <t>knihy, časopisy</t>
  </si>
  <si>
    <t>reprezentačné</t>
  </si>
  <si>
    <t>údržba výpočtovej techniky</t>
  </si>
  <si>
    <t>údržba strojov, zariadení, techniky</t>
  </si>
  <si>
    <t>školenia, kurzy</t>
  </si>
  <si>
    <t>stravovanie</t>
  </si>
  <si>
    <t>prídel do sociálneho fondu</t>
  </si>
  <si>
    <t>odmeny na základe dohôd</t>
  </si>
  <si>
    <t>splácanie úverov bankám</t>
  </si>
  <si>
    <t>splácanie úverov ŠFRB</t>
  </si>
  <si>
    <t>materiál</t>
  </si>
  <si>
    <t>údržba</t>
  </si>
  <si>
    <t>08.1.0.</t>
  </si>
  <si>
    <t>príspevok</t>
  </si>
  <si>
    <t>08.2.0.</t>
  </si>
  <si>
    <t>07.6.0.</t>
  </si>
  <si>
    <t>08.4.0.</t>
  </si>
  <si>
    <t>energie (cintorín)</t>
  </si>
  <si>
    <t>spolu MŠ</t>
  </si>
  <si>
    <t>09.6.0.1.</t>
  </si>
  <si>
    <t>poplatok za hracie automaty</t>
  </si>
  <si>
    <t>spolu šport</t>
  </si>
  <si>
    <t>úroky</t>
  </si>
  <si>
    <t>daň z pozemkov</t>
  </si>
  <si>
    <t>daň zo stavieb</t>
  </si>
  <si>
    <t>odvoz a uloženie odpadu</t>
  </si>
  <si>
    <t>05.1.0.</t>
  </si>
  <si>
    <t>platené úroky z úverov</t>
  </si>
  <si>
    <t>platené úroky z úverov - ŠFRB</t>
  </si>
  <si>
    <t>01.7.0.</t>
  </si>
  <si>
    <t>servis, údržba, oprava</t>
  </si>
  <si>
    <t>telefón</t>
  </si>
  <si>
    <t>voda</t>
  </si>
  <si>
    <t>vodné (cintorín)</t>
  </si>
  <si>
    <t>spolu nábož. a iné spoločenské služby</t>
  </si>
  <si>
    <t>bežné príjmy spolu</t>
  </si>
  <si>
    <t>energie /plyn, elektrina/</t>
  </si>
  <si>
    <t>všeob. mat.-prac. od., čistiace pr.</t>
  </si>
  <si>
    <t>palivo ako zdroj energie-kosačka</t>
  </si>
  <si>
    <t>palivo, mazivo - traktor</t>
  </si>
  <si>
    <t>prepravné a prenájom dopravných prost.</t>
  </si>
  <si>
    <t>reklama a inzercia</t>
  </si>
  <si>
    <t>kolky</t>
  </si>
  <si>
    <t>2. strana spolu</t>
  </si>
  <si>
    <t>poistné - budovy</t>
  </si>
  <si>
    <t>spolu (obecné slávnosti)</t>
  </si>
  <si>
    <t>ROZPOČET OBCE VEĽKÉ KOSIHY</t>
  </si>
  <si>
    <t>Kapitálové príjmy v tis. Sk</t>
  </si>
  <si>
    <t>kapitálové príjmy spolu</t>
  </si>
  <si>
    <t xml:space="preserve">údržba bud. - montážne, sklen.práce </t>
  </si>
  <si>
    <t>mzdy a odmeny</t>
  </si>
  <si>
    <t>správa</t>
  </si>
  <si>
    <t>obecného</t>
  </si>
  <si>
    <t>úradu</t>
  </si>
  <si>
    <t>knihy do knižnice</t>
  </si>
  <si>
    <t>DDP</t>
  </si>
  <si>
    <t>sociálny fond</t>
  </si>
  <si>
    <t>strana č. 2</t>
  </si>
  <si>
    <t>strana č. 1</t>
  </si>
  <si>
    <t>strana č. 3</t>
  </si>
  <si>
    <t>06.2.0.</t>
  </si>
  <si>
    <t>spolu VPP</t>
  </si>
  <si>
    <t>odvod do ZP</t>
  </si>
  <si>
    <t>odvod SP</t>
  </si>
  <si>
    <t>BEŽNÉ VÝDAVKY SPOLU</t>
  </si>
  <si>
    <t>Kapitálové výdavky spolu</t>
  </si>
  <si>
    <t>1. strana spolu</t>
  </si>
  <si>
    <t>daň z bytov</t>
  </si>
  <si>
    <t>daň za nevýherné automaty</t>
  </si>
  <si>
    <t>správne poplatky</t>
  </si>
  <si>
    <t>poplatok za uloženie odpadu</t>
  </si>
  <si>
    <t>príjem z prenaj. strojov a zariadení</t>
  </si>
  <si>
    <t>príjem z predaja služieb</t>
  </si>
  <si>
    <t>cintorínske služby</t>
  </si>
  <si>
    <t>vývoz fekálie</t>
  </si>
  <si>
    <t>služby dôchodcom</t>
  </si>
  <si>
    <t>príjem z dobropisov</t>
  </si>
  <si>
    <t>poplatok za odpad</t>
  </si>
  <si>
    <t xml:space="preserve"> </t>
  </si>
  <si>
    <t>Bežné príjmy</t>
  </si>
  <si>
    <t>EUR</t>
  </si>
  <si>
    <t xml:space="preserve">Bežné výdavky </t>
  </si>
  <si>
    <t>621, 623</t>
  </si>
  <si>
    <t>SP</t>
  </si>
  <si>
    <t>ZP</t>
  </si>
  <si>
    <t>odmeny</t>
  </si>
  <si>
    <t>vodné - byty</t>
  </si>
  <si>
    <t>softvér a licencie nehmotného majetku</t>
  </si>
  <si>
    <t>karty, známky, poplatky</t>
  </si>
  <si>
    <t>údržba softvéru</t>
  </si>
  <si>
    <t>nájomné za pozemky</t>
  </si>
  <si>
    <t>všeobecné služby</t>
  </si>
  <si>
    <t>špeciálne služby</t>
  </si>
  <si>
    <t>poplatky, odvody, dane</t>
  </si>
  <si>
    <t>odmeny poslancom</t>
  </si>
  <si>
    <t>palivo</t>
  </si>
  <si>
    <t>súťaže</t>
  </si>
  <si>
    <t>spolu verejné osvetlenie</t>
  </si>
  <si>
    <t>spolu zdravcentrum</t>
  </si>
  <si>
    <t xml:space="preserve">energie </t>
  </si>
  <si>
    <t>spolu požiarna ochrana</t>
  </si>
  <si>
    <t>spolu obecný úrad</t>
  </si>
  <si>
    <t>spolu úroky z úverov</t>
  </si>
  <si>
    <t>Bežné výdavky</t>
  </si>
  <si>
    <t xml:space="preserve">odpadové hospodárstvo </t>
  </si>
  <si>
    <t>údržba budovy</t>
  </si>
  <si>
    <t>spolu školský klub</t>
  </si>
  <si>
    <t>spolu školská jedáleň</t>
  </si>
  <si>
    <t>z dotácie:</t>
  </si>
  <si>
    <t>spolu základná škola</t>
  </si>
  <si>
    <t>spolu:</t>
  </si>
  <si>
    <t>spolu bežné príjmy vlastné</t>
  </si>
  <si>
    <t>dotácia pre ZŠ</t>
  </si>
  <si>
    <t xml:space="preserve">mzdy </t>
  </si>
  <si>
    <t>Magdika:</t>
  </si>
  <si>
    <t>Kapitálové výdavky</t>
  </si>
  <si>
    <t>Finančné operácie</t>
  </si>
  <si>
    <t>príspevok dôchodcom</t>
  </si>
  <si>
    <t xml:space="preserve">Spolu  </t>
  </si>
  <si>
    <t>FINANČNÉ OPERÁCIE SPOLU</t>
  </si>
  <si>
    <t>VÝDAVKY CELKOM</t>
  </si>
  <si>
    <t>PRÍJMY CELKOM</t>
  </si>
  <si>
    <t>PRÍJMY SPOLU</t>
  </si>
  <si>
    <t>traktorové práce</t>
  </si>
  <si>
    <t>Rezerva</t>
  </si>
  <si>
    <t>poistenie: povinné a havarijné</t>
  </si>
  <si>
    <t>odstupné</t>
  </si>
  <si>
    <t>06.4.0</t>
  </si>
  <si>
    <t>03.2.0</t>
  </si>
  <si>
    <t>01.1.1</t>
  </si>
  <si>
    <t>údržba a oprava</t>
  </si>
  <si>
    <t>energie (elektrina, plyn)</t>
  </si>
  <si>
    <t>KD energie (elelktrina, plyn)</t>
  </si>
  <si>
    <t>KD vodné</t>
  </si>
  <si>
    <t>KD údržba</t>
  </si>
  <si>
    <t>služby - kultúrne podujatia</t>
  </si>
  <si>
    <t>materiál - kultúrne podujatia</t>
  </si>
  <si>
    <t>09.1.1.1.</t>
  </si>
  <si>
    <t>09.5.0.</t>
  </si>
  <si>
    <t>10.2.0.</t>
  </si>
  <si>
    <t>09.1.2.1.</t>
  </si>
  <si>
    <t>príjmy z opatery</t>
  </si>
  <si>
    <t>príjmy z prenajatých budov 6 b.j.</t>
  </si>
  <si>
    <t>transfer pre NO</t>
  </si>
  <si>
    <t>členské rpíspevky</t>
  </si>
  <si>
    <t>tvorba SF</t>
  </si>
  <si>
    <t xml:space="preserve">stroje, prístroje </t>
  </si>
  <si>
    <t>platené úroky z úveru ŠFRB - 6 b.j.</t>
  </si>
  <si>
    <t xml:space="preserve">splácanie úveru ŠFRB - 6 b.j. </t>
  </si>
  <si>
    <t>Technické zhodnotenie budovy obe. Úradu</t>
  </si>
  <si>
    <t>01.1.1.</t>
  </si>
  <si>
    <t xml:space="preserve"> ROZPOČET OBCE VEĽKÉ KOSIHY</t>
  </si>
</sst>
</file>

<file path=xl/styles.xml><?xml version="1.0" encoding="utf-8"?>
<styleSheet xmlns="http://schemas.openxmlformats.org/spreadsheetml/2006/main">
  <numFmts count="19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0.000"/>
    <numFmt numFmtId="173" formatCode="0.0"/>
    <numFmt numFmtId="174" formatCode="[$-41B]d\.\ mmmm\ yyyy"/>
  </numFmts>
  <fonts count="36">
    <font>
      <sz val="10"/>
      <name val="Arial CE"/>
      <family val="0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1" fillId="26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7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0" fillId="28" borderId="7" applyNumberFormat="0" applyFont="0" applyAlignment="0" applyProtection="0"/>
    <xf numFmtId="0" fontId="29" fillId="29" borderId="0" applyNumberFormat="0" applyBorder="0" applyAlignment="0" applyProtection="0"/>
    <xf numFmtId="0" fontId="30" fillId="30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30" borderId="1" applyNumberFormat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1" fontId="1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/>
    </xf>
    <xf numFmtId="0" fontId="0" fillId="0" borderId="11" xfId="0" applyBorder="1" applyAlignment="1">
      <alignment horizontal="left" vertical="center"/>
    </xf>
    <xf numFmtId="1" fontId="0" fillId="0" borderId="11" xfId="0" applyNumberFormat="1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0" fillId="0" borderId="10" xfId="0" applyFont="1" applyBorder="1" applyAlignment="1">
      <alignment/>
    </xf>
    <xf numFmtId="1" fontId="0" fillId="0" borderId="13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1" fillId="0" borderId="0" xfId="0" applyFont="1" applyBorder="1" applyAlignment="1">
      <alignment/>
    </xf>
    <xf numFmtId="1" fontId="1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left" vertical="center"/>
    </xf>
    <xf numFmtId="1" fontId="0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1" fontId="1" fillId="0" borderId="10" xfId="0" applyNumberFormat="1" applyFont="1" applyBorder="1" applyAlignment="1">
      <alignment horizontal="center" vertical="center"/>
    </xf>
    <xf numFmtId="1" fontId="0" fillId="0" borderId="10" xfId="0" applyNumberFormat="1" applyBorder="1" applyAlignment="1">
      <alignment horizontal="center"/>
    </xf>
    <xf numFmtId="0" fontId="1" fillId="0" borderId="10" xfId="0" applyFont="1" applyBorder="1" applyAlignment="1">
      <alignment/>
    </xf>
    <xf numFmtId="1" fontId="1" fillId="0" borderId="13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/>
    </xf>
    <xf numFmtId="49" fontId="0" fillId="0" borderId="10" xfId="0" applyNumberFormat="1" applyBorder="1" applyAlignment="1">
      <alignment/>
    </xf>
    <xf numFmtId="0" fontId="0" fillId="0" borderId="10" xfId="0" applyFont="1" applyBorder="1" applyAlignment="1">
      <alignment horizontal="left" vertical="center"/>
    </xf>
    <xf numFmtId="14" fontId="0" fillId="0" borderId="10" xfId="0" applyNumberFormat="1" applyFont="1" applyBorder="1" applyAlignment="1">
      <alignment/>
    </xf>
    <xf numFmtId="1" fontId="0" fillId="0" borderId="0" xfId="0" applyNumberFormat="1" applyAlignment="1">
      <alignment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workbookViewId="0" topLeftCell="A1">
      <selection activeCell="B1" sqref="B1"/>
    </sheetView>
  </sheetViews>
  <sheetFormatPr defaultColWidth="9.00390625" defaultRowHeight="12.75"/>
  <cols>
    <col min="1" max="1" width="10.875" style="2" customWidth="1"/>
    <col min="2" max="2" width="47.875" style="2" customWidth="1"/>
    <col min="3" max="3" width="15.375" style="1" customWidth="1"/>
  </cols>
  <sheetData>
    <row r="1" spans="1:3" ht="20.25" customHeight="1">
      <c r="A1" s="3"/>
      <c r="B1" s="4" t="s">
        <v>163</v>
      </c>
      <c r="C1" s="5">
        <v>2015</v>
      </c>
    </row>
    <row r="2" spans="1:3" ht="17.25" customHeight="1" thickBot="1">
      <c r="A2" s="14"/>
      <c r="B2" s="15" t="s">
        <v>91</v>
      </c>
      <c r="C2" s="16" t="s">
        <v>92</v>
      </c>
    </row>
    <row r="3" spans="1:3" ht="18.75" customHeight="1">
      <c r="A3" s="12">
        <v>111003</v>
      </c>
      <c r="B3" s="12" t="s">
        <v>0</v>
      </c>
      <c r="C3" s="13">
        <v>175000</v>
      </c>
    </row>
    <row r="4" spans="1:3" ht="18" customHeight="1">
      <c r="A4" s="3">
        <v>121001</v>
      </c>
      <c r="B4" s="3" t="s">
        <v>35</v>
      </c>
      <c r="C4" s="5">
        <v>88200</v>
      </c>
    </row>
    <row r="5" spans="1:3" ht="18" customHeight="1">
      <c r="A5" s="3">
        <v>121002</v>
      </c>
      <c r="B5" s="3" t="s">
        <v>36</v>
      </c>
      <c r="C5" s="5">
        <v>16500</v>
      </c>
    </row>
    <row r="6" spans="1:3" ht="18" customHeight="1">
      <c r="A6" s="3">
        <v>121003</v>
      </c>
      <c r="B6" s="3" t="s">
        <v>79</v>
      </c>
      <c r="C6" s="5">
        <v>30</v>
      </c>
    </row>
    <row r="7" spans="1:3" ht="18" customHeight="1">
      <c r="A7" s="3">
        <v>133001</v>
      </c>
      <c r="B7" s="3" t="s">
        <v>1</v>
      </c>
      <c r="C7" s="5">
        <v>530</v>
      </c>
    </row>
    <row r="8" spans="1:3" ht="18" customHeight="1">
      <c r="A8" s="3">
        <v>133003</v>
      </c>
      <c r="B8" s="3" t="s">
        <v>80</v>
      </c>
      <c r="C8" s="5">
        <v>400</v>
      </c>
    </row>
    <row r="9" spans="1:3" ht="18" customHeight="1">
      <c r="A9" s="3">
        <v>133012</v>
      </c>
      <c r="B9" s="3" t="s">
        <v>2</v>
      </c>
      <c r="C9" s="5">
        <v>500</v>
      </c>
    </row>
    <row r="10" spans="1:3" ht="18" customHeight="1">
      <c r="A10" s="3">
        <v>133013</v>
      </c>
      <c r="B10" s="3" t="s">
        <v>89</v>
      </c>
      <c r="C10" s="5">
        <v>15000</v>
      </c>
    </row>
    <row r="11" spans="1:3" ht="18" customHeight="1">
      <c r="A11" s="3">
        <v>212002</v>
      </c>
      <c r="B11" s="3" t="s">
        <v>3</v>
      </c>
      <c r="C11" s="5">
        <v>8500</v>
      </c>
    </row>
    <row r="12" spans="1:3" ht="18" customHeight="1">
      <c r="A12" s="3">
        <v>212003</v>
      </c>
      <c r="B12" s="3" t="s">
        <v>4</v>
      </c>
      <c r="C12" s="5">
        <v>57000</v>
      </c>
    </row>
    <row r="13" spans="1:3" ht="18" customHeight="1">
      <c r="A13" s="3">
        <v>212003</v>
      </c>
      <c r="B13" s="41" t="s">
        <v>154</v>
      </c>
      <c r="C13" s="5">
        <v>1700</v>
      </c>
    </row>
    <row r="14" spans="1:3" ht="18" customHeight="1">
      <c r="A14" s="3">
        <v>212004</v>
      </c>
      <c r="B14" s="3" t="s">
        <v>83</v>
      </c>
      <c r="C14" s="5">
        <v>500</v>
      </c>
    </row>
    <row r="15" spans="1:3" ht="18" customHeight="1">
      <c r="A15" s="3">
        <v>221004</v>
      </c>
      <c r="B15" s="3" t="s">
        <v>81</v>
      </c>
      <c r="C15" s="5">
        <v>4000</v>
      </c>
    </row>
    <row r="16" spans="1:6" ht="17.25" customHeight="1">
      <c r="A16" s="3">
        <v>221004</v>
      </c>
      <c r="B16" s="3" t="s">
        <v>32</v>
      </c>
      <c r="C16" s="5">
        <v>4500</v>
      </c>
      <c r="F16" t="s">
        <v>90</v>
      </c>
    </row>
    <row r="17" spans="1:3" ht="18" customHeight="1">
      <c r="A17" s="3">
        <v>221004</v>
      </c>
      <c r="B17" s="3" t="s">
        <v>82</v>
      </c>
      <c r="C17" s="5">
        <v>50000</v>
      </c>
    </row>
    <row r="18" spans="1:3" ht="17.25" customHeight="1">
      <c r="A18" s="3">
        <v>223001</v>
      </c>
      <c r="B18" s="3" t="s">
        <v>84</v>
      </c>
      <c r="C18" s="5">
        <v>450</v>
      </c>
    </row>
    <row r="19" spans="1:3" ht="17.25" customHeight="1">
      <c r="A19" s="3">
        <v>223001</v>
      </c>
      <c r="B19" s="3" t="s">
        <v>98</v>
      </c>
      <c r="C19" s="5">
        <v>8000</v>
      </c>
    </row>
    <row r="20" spans="1:3" ht="17.25" customHeight="1">
      <c r="A20" s="3">
        <v>223001</v>
      </c>
      <c r="B20" s="3" t="s">
        <v>85</v>
      </c>
      <c r="C20" s="5">
        <v>950</v>
      </c>
    </row>
    <row r="21" spans="1:3" ht="17.25" customHeight="1">
      <c r="A21" s="3">
        <v>223001</v>
      </c>
      <c r="B21" s="3" t="s">
        <v>86</v>
      </c>
      <c r="C21" s="5">
        <v>2400</v>
      </c>
    </row>
    <row r="22" spans="1:3" ht="17.25" customHeight="1">
      <c r="A22" s="3">
        <v>223001</v>
      </c>
      <c r="B22" s="3" t="s">
        <v>87</v>
      </c>
      <c r="C22" s="5">
        <v>1000</v>
      </c>
    </row>
    <row r="23" spans="1:3" ht="17.25" customHeight="1">
      <c r="A23" s="3">
        <v>223001</v>
      </c>
      <c r="B23" s="3" t="s">
        <v>135</v>
      </c>
      <c r="C23" s="5">
        <v>1100</v>
      </c>
    </row>
    <row r="24" spans="1:3" ht="17.25" customHeight="1">
      <c r="A24" s="3">
        <v>223001</v>
      </c>
      <c r="B24" s="41" t="s">
        <v>153</v>
      </c>
      <c r="C24" s="5">
        <v>700</v>
      </c>
    </row>
    <row r="25" spans="1:3" ht="17.25" customHeight="1">
      <c r="A25" s="3">
        <v>223002</v>
      </c>
      <c r="B25" s="3" t="s">
        <v>5</v>
      </c>
      <c r="C25" s="5">
        <v>500</v>
      </c>
    </row>
    <row r="26" spans="1:3" ht="17.25" customHeight="1">
      <c r="A26" s="3">
        <v>243</v>
      </c>
      <c r="B26" s="3" t="s">
        <v>34</v>
      </c>
      <c r="C26" s="5">
        <v>13</v>
      </c>
    </row>
    <row r="27" spans="1:3" ht="17.25" customHeight="1">
      <c r="A27" s="3">
        <v>292012</v>
      </c>
      <c r="B27" s="3" t="s">
        <v>88</v>
      </c>
      <c r="C27" s="5">
        <v>2000</v>
      </c>
    </row>
    <row r="28" spans="1:3" ht="17.25" customHeight="1">
      <c r="A28" s="3"/>
      <c r="B28" s="31" t="s">
        <v>123</v>
      </c>
      <c r="C28" s="32">
        <f>SUM(C3:C27)</f>
        <v>439473</v>
      </c>
    </row>
    <row r="29" spans="1:3" ht="17.25" customHeight="1">
      <c r="A29" s="3">
        <v>312012</v>
      </c>
      <c r="B29" s="3" t="s">
        <v>124</v>
      </c>
      <c r="C29" s="5">
        <v>19264</v>
      </c>
    </row>
    <row r="30" spans="1:3" ht="27" customHeight="1">
      <c r="A30" s="3"/>
      <c r="B30" s="6" t="s">
        <v>47</v>
      </c>
      <c r="C30" s="7">
        <f>SUM(C28:C29)</f>
        <v>458737</v>
      </c>
    </row>
    <row r="33" spans="1:3" ht="21" customHeight="1">
      <c r="A33" s="3"/>
      <c r="B33" s="4" t="s">
        <v>59</v>
      </c>
      <c r="C33" s="5"/>
    </row>
    <row r="34" spans="1:3" ht="17.25" customHeight="1">
      <c r="A34" s="3"/>
      <c r="B34" s="3"/>
      <c r="C34" s="5"/>
    </row>
    <row r="35" spans="1:3" ht="27" customHeight="1">
      <c r="A35" s="3"/>
      <c r="B35" s="6" t="s">
        <v>60</v>
      </c>
      <c r="C35" s="32">
        <v>0</v>
      </c>
    </row>
    <row r="38" spans="1:3" ht="12.75">
      <c r="A38" s="3"/>
      <c r="B38" s="31" t="s">
        <v>134</v>
      </c>
      <c r="C38" s="32">
        <f>C35+C30</f>
        <v>458737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7"/>
  <sheetViews>
    <sheetView workbookViewId="0" topLeftCell="A1">
      <selection activeCell="D53" sqref="D53"/>
    </sheetView>
  </sheetViews>
  <sheetFormatPr defaultColWidth="9.00390625" defaultRowHeight="12.75"/>
  <cols>
    <col min="2" max="2" width="12.125" style="2" customWidth="1"/>
    <col min="3" max="3" width="44.00390625" style="8" customWidth="1"/>
    <col min="4" max="4" width="15.375" style="1" customWidth="1"/>
  </cols>
  <sheetData>
    <row r="1" spans="1:4" ht="12.75" customHeight="1">
      <c r="A1" s="9"/>
      <c r="B1" s="3"/>
      <c r="C1" s="4" t="s">
        <v>58</v>
      </c>
      <c r="D1" s="5">
        <v>2015</v>
      </c>
    </row>
    <row r="2" spans="1:4" ht="12" customHeight="1">
      <c r="A2" s="9"/>
      <c r="B2" s="3"/>
      <c r="C2" s="4" t="s">
        <v>93</v>
      </c>
      <c r="D2" s="5" t="s">
        <v>92</v>
      </c>
    </row>
    <row r="3" spans="1:4" ht="12" customHeight="1">
      <c r="A3" s="40" t="s">
        <v>141</v>
      </c>
      <c r="B3" s="3">
        <v>611</v>
      </c>
      <c r="C3" s="10" t="s">
        <v>6</v>
      </c>
      <c r="D3" s="5">
        <v>80000</v>
      </c>
    </row>
    <row r="4" spans="1:4" ht="12" customHeight="1">
      <c r="A4" s="9"/>
      <c r="B4" s="3">
        <v>614</v>
      </c>
      <c r="C4" s="10" t="s">
        <v>97</v>
      </c>
      <c r="D4" s="5">
        <v>4000</v>
      </c>
    </row>
    <row r="5" spans="1:4" ht="12" customHeight="1">
      <c r="A5" s="9"/>
      <c r="B5" s="3" t="s">
        <v>94</v>
      </c>
      <c r="C5" s="10" t="s">
        <v>96</v>
      </c>
      <c r="D5" s="5">
        <v>8400</v>
      </c>
    </row>
    <row r="6" spans="1:4" ht="12" customHeight="1">
      <c r="A6" s="9" t="s">
        <v>63</v>
      </c>
      <c r="B6" s="3">
        <v>625</v>
      </c>
      <c r="C6" s="10" t="s">
        <v>95</v>
      </c>
      <c r="D6" s="5">
        <v>21300</v>
      </c>
    </row>
    <row r="7" spans="1:4" ht="12" customHeight="1">
      <c r="A7" s="9"/>
      <c r="B7" s="3">
        <v>627</v>
      </c>
      <c r="C7" s="10" t="s">
        <v>67</v>
      </c>
      <c r="D7" s="5">
        <v>1700</v>
      </c>
    </row>
    <row r="8" spans="1:4" ht="12" customHeight="1">
      <c r="A8" s="9" t="s">
        <v>64</v>
      </c>
      <c r="B8" s="3">
        <v>631001</v>
      </c>
      <c r="C8" s="10" t="s">
        <v>7</v>
      </c>
      <c r="D8" s="5">
        <v>2000</v>
      </c>
    </row>
    <row r="9" spans="1:4" ht="12" customHeight="1">
      <c r="A9" s="9" t="s">
        <v>65</v>
      </c>
      <c r="B9" s="3">
        <v>632001</v>
      </c>
      <c r="C9" s="10" t="s">
        <v>48</v>
      </c>
      <c r="D9" s="5">
        <v>12000</v>
      </c>
    </row>
    <row r="10" spans="1:4" ht="12" customHeight="1">
      <c r="A10" s="9"/>
      <c r="B10" s="3">
        <v>632002</v>
      </c>
      <c r="C10" s="10" t="s">
        <v>9</v>
      </c>
      <c r="D10" s="5">
        <v>1000</v>
      </c>
    </row>
    <row r="11" spans="1:4" ht="12" customHeight="1">
      <c r="A11" s="9"/>
      <c r="B11" s="3">
        <v>632002</v>
      </c>
      <c r="C11" s="10" t="s">
        <v>98</v>
      </c>
      <c r="D11" s="5">
        <v>5000</v>
      </c>
    </row>
    <row r="12" spans="1:4" ht="12" customHeight="1">
      <c r="A12" s="9"/>
      <c r="B12" s="3">
        <v>632003</v>
      </c>
      <c r="C12" s="10" t="s">
        <v>10</v>
      </c>
      <c r="D12" s="5">
        <v>4400</v>
      </c>
    </row>
    <row r="13" spans="1:4" ht="12" customHeight="1">
      <c r="A13" s="9"/>
      <c r="B13" s="3">
        <v>633002</v>
      </c>
      <c r="C13" s="10" t="s">
        <v>11</v>
      </c>
      <c r="D13" s="5">
        <v>400</v>
      </c>
    </row>
    <row r="14" spans="1:4" ht="12" customHeight="1">
      <c r="A14" s="9"/>
      <c r="B14" s="3">
        <v>633004</v>
      </c>
      <c r="C14" s="26" t="s">
        <v>158</v>
      </c>
      <c r="D14" s="5">
        <v>100</v>
      </c>
    </row>
    <row r="15" spans="1:4" ht="12" customHeight="1">
      <c r="A15" s="9"/>
      <c r="B15" s="3">
        <v>633006</v>
      </c>
      <c r="C15" s="10" t="s">
        <v>49</v>
      </c>
      <c r="D15" s="5">
        <v>12000</v>
      </c>
    </row>
    <row r="16" spans="1:4" ht="12" customHeight="1">
      <c r="A16" s="9"/>
      <c r="B16" s="3">
        <v>633009</v>
      </c>
      <c r="C16" s="10" t="s">
        <v>12</v>
      </c>
      <c r="D16" s="5">
        <v>400</v>
      </c>
    </row>
    <row r="17" spans="1:4" ht="12" customHeight="1">
      <c r="A17" s="9"/>
      <c r="B17" s="3">
        <v>633013</v>
      </c>
      <c r="C17" s="10" t="s">
        <v>99</v>
      </c>
      <c r="D17" s="5">
        <v>1400</v>
      </c>
    </row>
    <row r="18" spans="1:4" ht="12" customHeight="1">
      <c r="A18" s="9"/>
      <c r="B18" s="3">
        <v>633015</v>
      </c>
      <c r="C18" s="10" t="s">
        <v>50</v>
      </c>
      <c r="D18" s="5">
        <v>5000</v>
      </c>
    </row>
    <row r="19" spans="1:4" ht="12" customHeight="1">
      <c r="A19" s="9"/>
      <c r="B19" s="3">
        <v>633016</v>
      </c>
      <c r="C19" s="10" t="s">
        <v>13</v>
      </c>
      <c r="D19" s="5">
        <v>2000</v>
      </c>
    </row>
    <row r="20" spans="1:4" ht="12" customHeight="1">
      <c r="A20" s="9"/>
      <c r="B20" s="3">
        <v>634001</v>
      </c>
      <c r="C20" s="10" t="s">
        <v>51</v>
      </c>
      <c r="D20" s="5">
        <v>11000</v>
      </c>
    </row>
    <row r="21" spans="1:4" ht="12" customHeight="1">
      <c r="A21" s="9"/>
      <c r="B21" s="3">
        <v>634002</v>
      </c>
      <c r="C21" s="10" t="s">
        <v>42</v>
      </c>
      <c r="D21" s="5">
        <v>2000</v>
      </c>
    </row>
    <row r="22" spans="1:4" ht="12" customHeight="1">
      <c r="A22" s="9"/>
      <c r="B22" s="3">
        <v>634003</v>
      </c>
      <c r="C22" s="10" t="s">
        <v>137</v>
      </c>
      <c r="D22" s="5">
        <v>700</v>
      </c>
    </row>
    <row r="23" spans="1:4" ht="12" customHeight="1">
      <c r="A23" s="9"/>
      <c r="B23" s="3">
        <v>634004</v>
      </c>
      <c r="C23" s="10" t="s">
        <v>52</v>
      </c>
      <c r="D23" s="5">
        <v>550</v>
      </c>
    </row>
    <row r="24" spans="1:4" ht="12" customHeight="1">
      <c r="A24" s="9"/>
      <c r="B24" s="3">
        <v>634005</v>
      </c>
      <c r="C24" s="10" t="s">
        <v>100</v>
      </c>
      <c r="D24" s="5">
        <v>50</v>
      </c>
    </row>
    <row r="25" spans="1:4" ht="12" customHeight="1">
      <c r="A25" s="9"/>
      <c r="B25" s="3">
        <v>635002</v>
      </c>
      <c r="C25" s="10" t="s">
        <v>14</v>
      </c>
      <c r="D25" s="5">
        <v>500</v>
      </c>
    </row>
    <row r="26" spans="1:4" ht="12" customHeight="1">
      <c r="A26" s="9"/>
      <c r="B26" s="3">
        <v>635004</v>
      </c>
      <c r="C26" s="10" t="s">
        <v>15</v>
      </c>
      <c r="D26" s="5">
        <v>2000</v>
      </c>
    </row>
    <row r="27" spans="1:4" ht="12" customHeight="1">
      <c r="A27" s="9"/>
      <c r="B27" s="3">
        <v>635006</v>
      </c>
      <c r="C27" s="10" t="s">
        <v>61</v>
      </c>
      <c r="D27" s="5">
        <v>100</v>
      </c>
    </row>
    <row r="28" spans="1:4" ht="12" customHeight="1">
      <c r="A28" s="9"/>
      <c r="B28" s="3">
        <v>635009</v>
      </c>
      <c r="C28" s="10" t="s">
        <v>101</v>
      </c>
      <c r="D28" s="5">
        <v>1000</v>
      </c>
    </row>
    <row r="29" spans="1:4" ht="12" customHeight="1">
      <c r="A29" s="9"/>
      <c r="B29" s="3">
        <v>636001</v>
      </c>
      <c r="C29" s="10" t="s">
        <v>102</v>
      </c>
      <c r="D29" s="5">
        <v>700</v>
      </c>
    </row>
    <row r="30" spans="1:4" ht="12" customHeight="1">
      <c r="A30" s="9"/>
      <c r="B30" s="3">
        <v>637001</v>
      </c>
      <c r="C30" s="10" t="s">
        <v>16</v>
      </c>
      <c r="D30" s="5">
        <v>100</v>
      </c>
    </row>
    <row r="31" spans="1:4" ht="12" customHeight="1">
      <c r="A31" s="9"/>
      <c r="B31" s="3">
        <v>637003</v>
      </c>
      <c r="C31" s="10" t="s">
        <v>53</v>
      </c>
      <c r="D31" s="5">
        <v>200</v>
      </c>
    </row>
    <row r="32" spans="1:4" ht="12" customHeight="1">
      <c r="A32" s="9"/>
      <c r="B32" s="3">
        <v>637004</v>
      </c>
      <c r="C32" s="10" t="s">
        <v>103</v>
      </c>
      <c r="D32" s="5">
        <v>10000</v>
      </c>
    </row>
    <row r="33" spans="1:4" ht="12" customHeight="1">
      <c r="A33" s="9"/>
      <c r="B33" s="3">
        <v>637005</v>
      </c>
      <c r="C33" s="10" t="s">
        <v>104</v>
      </c>
      <c r="D33" s="5">
        <v>1200</v>
      </c>
    </row>
    <row r="34" spans="1:4" ht="12" customHeight="1">
      <c r="A34" s="9"/>
      <c r="B34" s="3">
        <v>637012</v>
      </c>
      <c r="C34" s="10" t="s">
        <v>105</v>
      </c>
      <c r="D34" s="5">
        <v>80</v>
      </c>
    </row>
    <row r="35" spans="1:4" ht="12" customHeight="1">
      <c r="A35" s="9"/>
      <c r="B35" s="3">
        <v>637014</v>
      </c>
      <c r="C35" s="10" t="s">
        <v>17</v>
      </c>
      <c r="D35" s="5">
        <v>4000</v>
      </c>
    </row>
    <row r="36" spans="1:4" ht="12" customHeight="1">
      <c r="A36" s="9"/>
      <c r="B36" s="3">
        <v>637015</v>
      </c>
      <c r="C36" s="10" t="s">
        <v>56</v>
      </c>
      <c r="D36" s="5">
        <v>2000</v>
      </c>
    </row>
    <row r="37" spans="1:4" ht="12" customHeight="1">
      <c r="A37" s="9"/>
      <c r="B37" s="3">
        <v>637016</v>
      </c>
      <c r="C37" s="10" t="s">
        <v>18</v>
      </c>
      <c r="D37" s="5">
        <v>900</v>
      </c>
    </row>
    <row r="38" spans="1:4" ht="12" customHeight="1">
      <c r="A38" s="9"/>
      <c r="B38" s="3">
        <v>637023</v>
      </c>
      <c r="C38" s="10" t="s">
        <v>54</v>
      </c>
      <c r="D38" s="5">
        <v>50</v>
      </c>
    </row>
    <row r="39" spans="1:4" ht="12" customHeight="1">
      <c r="A39" s="9"/>
      <c r="B39" s="3">
        <v>637026</v>
      </c>
      <c r="C39" s="10" t="s">
        <v>106</v>
      </c>
      <c r="D39" s="5">
        <v>4000</v>
      </c>
    </row>
    <row r="40" spans="1:4" ht="12" customHeight="1">
      <c r="A40" s="9"/>
      <c r="B40" s="3">
        <v>637027</v>
      </c>
      <c r="C40" s="10" t="s">
        <v>19</v>
      </c>
      <c r="D40" s="5">
        <v>1000</v>
      </c>
    </row>
    <row r="41" spans="1:4" ht="12" customHeight="1">
      <c r="A41" s="9"/>
      <c r="B41" s="3">
        <v>642012</v>
      </c>
      <c r="C41" s="10" t="s">
        <v>138</v>
      </c>
      <c r="D41" s="5">
        <v>1150</v>
      </c>
    </row>
    <row r="42" spans="1:4" ht="12" customHeight="1">
      <c r="A42" s="9"/>
      <c r="B42" s="3">
        <v>642002</v>
      </c>
      <c r="C42" s="26" t="s">
        <v>155</v>
      </c>
      <c r="D42" s="5">
        <v>6000</v>
      </c>
    </row>
    <row r="43" spans="1:4" ht="12" customHeight="1">
      <c r="A43" s="9"/>
      <c r="B43" s="3">
        <v>642006</v>
      </c>
      <c r="C43" s="26" t="s">
        <v>156</v>
      </c>
      <c r="D43" s="5">
        <v>500</v>
      </c>
    </row>
    <row r="44" spans="1:4" ht="12" customHeight="1">
      <c r="A44" s="9"/>
      <c r="B44" s="3"/>
      <c r="C44" s="17" t="s">
        <v>113</v>
      </c>
      <c r="D44" s="7">
        <f>SUM(D3:D43)</f>
        <v>210880</v>
      </c>
    </row>
    <row r="45" spans="1:4" ht="12" customHeight="1">
      <c r="A45" s="40" t="s">
        <v>140</v>
      </c>
      <c r="B45" s="3">
        <v>632001</v>
      </c>
      <c r="C45" s="10" t="s">
        <v>111</v>
      </c>
      <c r="D45" s="5"/>
    </row>
    <row r="46" spans="1:4" ht="12" customHeight="1">
      <c r="A46" s="9"/>
      <c r="B46" s="3">
        <v>633006</v>
      </c>
      <c r="C46" s="10" t="s">
        <v>22</v>
      </c>
      <c r="D46" s="5">
        <v>2800</v>
      </c>
    </row>
    <row r="47" spans="1:4" ht="12" customHeight="1">
      <c r="A47" s="9"/>
      <c r="B47" s="3">
        <v>634001</v>
      </c>
      <c r="C47" s="10" t="s">
        <v>107</v>
      </c>
      <c r="D47" s="5">
        <v>500</v>
      </c>
    </row>
    <row r="48" spans="1:4" ht="12" customHeight="1">
      <c r="A48" s="9"/>
      <c r="B48" s="3">
        <v>637002</v>
      </c>
      <c r="C48" s="10" t="s">
        <v>108</v>
      </c>
      <c r="D48" s="5">
        <v>200</v>
      </c>
    </row>
    <row r="49" spans="1:4" ht="12" customHeight="1">
      <c r="A49" s="9"/>
      <c r="B49" s="3"/>
      <c r="C49" s="17" t="s">
        <v>112</v>
      </c>
      <c r="D49" s="7">
        <f>SUM(D45:D48)</f>
        <v>3500</v>
      </c>
    </row>
    <row r="50" spans="1:4" ht="12" customHeight="1">
      <c r="A50" s="40" t="s">
        <v>139</v>
      </c>
      <c r="B50" s="3">
        <v>635004</v>
      </c>
      <c r="C50" s="10" t="s">
        <v>142</v>
      </c>
      <c r="D50" s="5">
        <v>11000</v>
      </c>
    </row>
    <row r="51" spans="1:4" ht="12" customHeight="1">
      <c r="A51" s="9"/>
      <c r="B51" s="3"/>
      <c r="C51" s="17" t="s">
        <v>109</v>
      </c>
      <c r="D51" s="7">
        <f>SUM(D50:D50)</f>
        <v>11000</v>
      </c>
    </row>
    <row r="52" spans="1:4" ht="12" customHeight="1">
      <c r="A52" s="9" t="s">
        <v>27</v>
      </c>
      <c r="B52" s="3">
        <v>632001</v>
      </c>
      <c r="C52" s="10" t="s">
        <v>143</v>
      </c>
      <c r="D52" s="5">
        <v>4800</v>
      </c>
    </row>
    <row r="53" spans="1:4" ht="12" customHeight="1">
      <c r="A53" s="9"/>
      <c r="B53" s="3">
        <v>632002</v>
      </c>
      <c r="C53" s="10" t="s">
        <v>9</v>
      </c>
      <c r="D53" s="5">
        <v>200</v>
      </c>
    </row>
    <row r="54" spans="1:4" ht="12" customHeight="1">
      <c r="A54" s="9"/>
      <c r="B54" s="3">
        <v>632003</v>
      </c>
      <c r="C54" s="10" t="s">
        <v>43</v>
      </c>
      <c r="D54" s="5">
        <v>150</v>
      </c>
    </row>
    <row r="55" spans="1:4" ht="12" customHeight="1">
      <c r="A55" s="9"/>
      <c r="B55" s="3">
        <v>635004</v>
      </c>
      <c r="C55" s="10" t="s">
        <v>23</v>
      </c>
      <c r="D55" s="5">
        <v>50</v>
      </c>
    </row>
    <row r="56" spans="1:4" ht="12" customHeight="1">
      <c r="A56" s="9"/>
      <c r="B56" s="3"/>
      <c r="C56" s="17" t="s">
        <v>110</v>
      </c>
      <c r="D56" s="7">
        <f>SUM(D52:D55)</f>
        <v>5200</v>
      </c>
    </row>
    <row r="57" spans="1:4" ht="12" customHeight="1">
      <c r="A57" s="9"/>
      <c r="B57" s="3"/>
      <c r="C57" s="10" t="s">
        <v>78</v>
      </c>
      <c r="D57" s="24">
        <f>SUM(D44+D49+D51+D56)</f>
        <v>230580</v>
      </c>
    </row>
    <row r="68" ht="13.5" customHeight="1"/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8"/>
  <sheetViews>
    <sheetView workbookViewId="0" topLeftCell="A1">
      <selection activeCell="D1" sqref="D1"/>
    </sheetView>
  </sheetViews>
  <sheetFormatPr defaultColWidth="9.00390625" defaultRowHeight="12.75"/>
  <cols>
    <col min="1" max="1" width="9.125" style="2" customWidth="1"/>
    <col min="2" max="2" width="11.375" style="2" customWidth="1"/>
    <col min="3" max="3" width="47.25390625" style="0" customWidth="1"/>
    <col min="4" max="4" width="15.125" style="1" customWidth="1"/>
  </cols>
  <sheetData>
    <row r="1" spans="1:4" ht="20.25" customHeight="1">
      <c r="A1" s="3"/>
      <c r="B1" s="3"/>
      <c r="C1" s="4" t="s">
        <v>58</v>
      </c>
      <c r="D1" s="5">
        <v>2015</v>
      </c>
    </row>
    <row r="2" spans="1:4" ht="10.5" customHeight="1">
      <c r="A2" s="3"/>
      <c r="B2" s="3"/>
      <c r="C2" s="4" t="s">
        <v>115</v>
      </c>
      <c r="D2" s="5" t="s">
        <v>92</v>
      </c>
    </row>
    <row r="3" spans="1:4" ht="12.75">
      <c r="A3" s="9" t="s">
        <v>24</v>
      </c>
      <c r="B3" s="3">
        <v>632001</v>
      </c>
      <c r="C3" s="10" t="s">
        <v>8</v>
      </c>
      <c r="D3" s="5">
        <v>3500</v>
      </c>
    </row>
    <row r="4" spans="1:4" ht="12.75">
      <c r="A4" s="9"/>
      <c r="B4" s="3">
        <v>632002</v>
      </c>
      <c r="C4" s="10" t="s">
        <v>44</v>
      </c>
      <c r="D4" s="5">
        <v>200</v>
      </c>
    </row>
    <row r="5" spans="1:4" ht="12.75">
      <c r="A5" s="9"/>
      <c r="B5" s="3">
        <v>633006</v>
      </c>
      <c r="C5" s="10" t="s">
        <v>22</v>
      </c>
      <c r="D5" s="5">
        <v>50</v>
      </c>
    </row>
    <row r="6" spans="1:4" ht="12.75">
      <c r="A6" s="9"/>
      <c r="B6" s="3">
        <v>642001</v>
      </c>
      <c r="C6" s="10" t="s">
        <v>25</v>
      </c>
      <c r="D6" s="5">
        <v>6000</v>
      </c>
    </row>
    <row r="7" spans="1:4" ht="12.75">
      <c r="A7" s="9"/>
      <c r="B7" s="3"/>
      <c r="C7" s="17" t="s">
        <v>33</v>
      </c>
      <c r="D7" s="7">
        <f>SUM(D3:D6)</f>
        <v>9750</v>
      </c>
    </row>
    <row r="8" spans="1:4" ht="12.75">
      <c r="A8" s="9" t="s">
        <v>26</v>
      </c>
      <c r="B8" s="3">
        <v>632001</v>
      </c>
      <c r="C8" s="10" t="s">
        <v>144</v>
      </c>
      <c r="D8" s="5">
        <v>5000</v>
      </c>
    </row>
    <row r="9" spans="1:4" ht="12.75">
      <c r="A9" s="9"/>
      <c r="B9" s="3">
        <v>632002</v>
      </c>
      <c r="C9" s="10" t="s">
        <v>145</v>
      </c>
      <c r="D9" s="5">
        <v>130</v>
      </c>
    </row>
    <row r="10" spans="1:4" ht="12.75">
      <c r="A10" s="9"/>
      <c r="B10" s="3">
        <v>635004</v>
      </c>
      <c r="C10" s="26" t="s">
        <v>146</v>
      </c>
      <c r="D10" s="5">
        <v>50</v>
      </c>
    </row>
    <row r="11" spans="1:4" ht="12.75">
      <c r="A11" s="9"/>
      <c r="B11" s="3">
        <v>633009</v>
      </c>
      <c r="C11" s="26" t="s">
        <v>66</v>
      </c>
      <c r="D11" s="24">
        <v>50</v>
      </c>
    </row>
    <row r="12" spans="1:4" ht="12.75">
      <c r="A12" s="9"/>
      <c r="B12" s="3">
        <v>633006</v>
      </c>
      <c r="C12" s="26" t="s">
        <v>148</v>
      </c>
      <c r="D12" s="5">
        <v>3000</v>
      </c>
    </row>
    <row r="13" spans="1:4" ht="12.75">
      <c r="A13" s="9"/>
      <c r="B13" s="3">
        <v>637004</v>
      </c>
      <c r="C13" s="26" t="s">
        <v>147</v>
      </c>
      <c r="D13" s="5">
        <v>2000</v>
      </c>
    </row>
    <row r="14" spans="1:4" ht="12.75">
      <c r="A14" s="9"/>
      <c r="B14" s="3"/>
      <c r="C14" s="17" t="s">
        <v>57</v>
      </c>
      <c r="D14" s="7">
        <f>SUM(D8:D13)</f>
        <v>10230</v>
      </c>
    </row>
    <row r="15" spans="1:4" ht="12.75">
      <c r="A15" s="9" t="s">
        <v>28</v>
      </c>
      <c r="B15" s="3">
        <v>632001</v>
      </c>
      <c r="C15" s="10" t="s">
        <v>29</v>
      </c>
      <c r="D15" s="5">
        <v>450</v>
      </c>
    </row>
    <row r="16" spans="1:4" ht="12.75">
      <c r="A16" s="3"/>
      <c r="B16" s="3">
        <v>632002</v>
      </c>
      <c r="C16" s="10" t="s">
        <v>45</v>
      </c>
      <c r="D16" s="5">
        <v>100</v>
      </c>
    </row>
    <row r="17" spans="1:4" ht="12.75">
      <c r="A17" s="3"/>
      <c r="B17" s="3"/>
      <c r="C17" s="17" t="s">
        <v>46</v>
      </c>
      <c r="D17" s="7">
        <f>SUM(D15:D16)</f>
        <v>550</v>
      </c>
    </row>
    <row r="18" spans="1:4" ht="12.75">
      <c r="A18" s="3" t="s">
        <v>38</v>
      </c>
      <c r="B18" s="3">
        <v>637004</v>
      </c>
      <c r="C18" s="3" t="s">
        <v>37</v>
      </c>
      <c r="D18" s="5">
        <v>21000</v>
      </c>
    </row>
    <row r="19" spans="1:4" ht="12.75">
      <c r="A19" s="3"/>
      <c r="B19" s="3">
        <v>637012</v>
      </c>
      <c r="C19" s="29" t="s">
        <v>82</v>
      </c>
      <c r="D19" s="30">
        <v>2500</v>
      </c>
    </row>
    <row r="20" spans="1:4" ht="12.75">
      <c r="A20" s="3"/>
      <c r="B20" s="3"/>
      <c r="C20" s="6" t="s">
        <v>116</v>
      </c>
      <c r="D20" s="7">
        <f>SUM(D18:D19)</f>
        <v>23500</v>
      </c>
    </row>
    <row r="21" spans="1:4" ht="12.75">
      <c r="A21" s="41" t="s">
        <v>149</v>
      </c>
      <c r="B21" s="3">
        <v>611</v>
      </c>
      <c r="C21" s="9" t="s">
        <v>6</v>
      </c>
      <c r="D21" s="5">
        <v>20000</v>
      </c>
    </row>
    <row r="22" spans="1:4" ht="12.75">
      <c r="A22" s="3"/>
      <c r="B22" s="3">
        <v>614</v>
      </c>
      <c r="C22" s="9" t="s">
        <v>97</v>
      </c>
      <c r="D22" s="5">
        <v>1100</v>
      </c>
    </row>
    <row r="23" spans="1:4" ht="12.75">
      <c r="A23" s="3"/>
      <c r="B23" s="3">
        <v>623</v>
      </c>
      <c r="C23" s="18" t="s">
        <v>96</v>
      </c>
      <c r="D23" s="5">
        <v>2100</v>
      </c>
    </row>
    <row r="24" spans="1:4" ht="12.75">
      <c r="A24" s="3"/>
      <c r="B24" s="3">
        <v>625</v>
      </c>
      <c r="C24" s="18" t="s">
        <v>95</v>
      </c>
      <c r="D24" s="5">
        <v>5300</v>
      </c>
    </row>
    <row r="25" spans="1:4" ht="12.75">
      <c r="A25" s="3"/>
      <c r="B25" s="3">
        <v>627</v>
      </c>
      <c r="C25" s="9" t="s">
        <v>67</v>
      </c>
      <c r="D25" s="5">
        <v>400</v>
      </c>
    </row>
    <row r="26" spans="1:4" ht="12.75">
      <c r="A26" s="3"/>
      <c r="B26" s="3">
        <v>632001</v>
      </c>
      <c r="C26" s="18" t="s">
        <v>143</v>
      </c>
      <c r="D26" s="5">
        <v>4500</v>
      </c>
    </row>
    <row r="27" spans="1:4" ht="12.75">
      <c r="A27" s="3"/>
      <c r="B27" s="3">
        <v>632002</v>
      </c>
      <c r="C27" s="9" t="s">
        <v>9</v>
      </c>
      <c r="D27" s="5">
        <v>200</v>
      </c>
    </row>
    <row r="28" spans="1:4" ht="12.75">
      <c r="A28" s="3"/>
      <c r="B28" s="3">
        <v>632003</v>
      </c>
      <c r="C28" s="9" t="s">
        <v>10</v>
      </c>
      <c r="D28" s="5">
        <v>200</v>
      </c>
    </row>
    <row r="29" spans="1:4" ht="12.75">
      <c r="A29" s="3"/>
      <c r="B29" s="3">
        <v>633006</v>
      </c>
      <c r="C29" s="9" t="s">
        <v>22</v>
      </c>
      <c r="D29" s="5">
        <v>500</v>
      </c>
    </row>
    <row r="30" spans="1:4" ht="12.75">
      <c r="A30" s="3"/>
      <c r="B30" s="3">
        <v>635006</v>
      </c>
      <c r="C30" s="9" t="s">
        <v>117</v>
      </c>
      <c r="D30" s="5">
        <v>100</v>
      </c>
    </row>
    <row r="31" spans="1:4" ht="12.75">
      <c r="A31" s="3"/>
      <c r="B31" s="3">
        <v>637016</v>
      </c>
      <c r="C31" s="9" t="s">
        <v>18</v>
      </c>
      <c r="D31" s="5">
        <v>200</v>
      </c>
    </row>
    <row r="32" spans="1:4" ht="12.75">
      <c r="A32" s="3"/>
      <c r="B32" s="3"/>
      <c r="C32" s="11" t="s">
        <v>30</v>
      </c>
      <c r="D32" s="7">
        <f>SUM(D21:D31)</f>
        <v>34600</v>
      </c>
    </row>
    <row r="33" spans="1:4" ht="12.75">
      <c r="A33" s="41" t="s">
        <v>150</v>
      </c>
      <c r="B33" s="3">
        <v>611</v>
      </c>
      <c r="C33" s="9" t="s">
        <v>6</v>
      </c>
      <c r="D33" s="5">
        <v>7800</v>
      </c>
    </row>
    <row r="34" spans="1:4" ht="12.75">
      <c r="A34" s="3"/>
      <c r="B34" s="3">
        <v>614</v>
      </c>
      <c r="C34" s="9" t="s">
        <v>97</v>
      </c>
      <c r="D34" s="5">
        <v>370</v>
      </c>
    </row>
    <row r="35" spans="1:4" ht="12.75">
      <c r="A35" s="3"/>
      <c r="B35" s="3">
        <v>623</v>
      </c>
      <c r="C35" s="18" t="s">
        <v>96</v>
      </c>
      <c r="D35" s="5">
        <v>800</v>
      </c>
    </row>
    <row r="36" spans="1:4" ht="12.75">
      <c r="A36" s="3"/>
      <c r="B36" s="3">
        <v>625</v>
      </c>
      <c r="C36" s="18" t="s">
        <v>95</v>
      </c>
      <c r="D36" s="5">
        <v>2000</v>
      </c>
    </row>
    <row r="37" spans="1:4" ht="12.75">
      <c r="A37" s="3"/>
      <c r="B37" s="3">
        <v>627</v>
      </c>
      <c r="C37" s="9" t="s">
        <v>67</v>
      </c>
      <c r="D37" s="5">
        <v>130</v>
      </c>
    </row>
    <row r="38" spans="1:4" ht="12.75">
      <c r="A38" s="3"/>
      <c r="B38" s="3">
        <v>637016</v>
      </c>
      <c r="C38" s="9" t="s">
        <v>18</v>
      </c>
      <c r="D38" s="5">
        <v>90</v>
      </c>
    </row>
    <row r="39" spans="1:4" ht="12.75">
      <c r="A39" s="3"/>
      <c r="B39" s="3"/>
      <c r="C39" s="11" t="s">
        <v>118</v>
      </c>
      <c r="D39" s="7">
        <f>SUM(D33:D38)</f>
        <v>11190</v>
      </c>
    </row>
    <row r="40" spans="1:4" ht="12.75">
      <c r="A40" s="3" t="s">
        <v>31</v>
      </c>
      <c r="B40" s="3">
        <v>611</v>
      </c>
      <c r="C40" s="9" t="s">
        <v>6</v>
      </c>
      <c r="D40" s="5">
        <v>9800</v>
      </c>
    </row>
    <row r="41" spans="1:4" ht="12.75">
      <c r="A41" s="3"/>
      <c r="B41" s="3">
        <v>614</v>
      </c>
      <c r="C41" s="9" t="s">
        <v>97</v>
      </c>
      <c r="D41" s="5">
        <v>500</v>
      </c>
    </row>
    <row r="42" spans="1:4" ht="12.75">
      <c r="A42" s="3"/>
      <c r="B42" s="3">
        <v>623</v>
      </c>
      <c r="C42" s="18" t="s">
        <v>96</v>
      </c>
      <c r="D42" s="5">
        <v>1300</v>
      </c>
    </row>
    <row r="43" spans="1:4" ht="12.75">
      <c r="A43" s="3"/>
      <c r="B43" s="3">
        <v>625</v>
      </c>
      <c r="C43" s="18" t="s">
        <v>95</v>
      </c>
      <c r="D43" s="5">
        <v>2600</v>
      </c>
    </row>
    <row r="44" spans="1:4" ht="12.75">
      <c r="A44" s="3"/>
      <c r="B44" s="3">
        <v>627</v>
      </c>
      <c r="C44" s="9" t="s">
        <v>67</v>
      </c>
      <c r="D44" s="5">
        <v>200</v>
      </c>
    </row>
    <row r="45" spans="1:4" ht="12.75">
      <c r="A45" s="3"/>
      <c r="B45" s="3">
        <v>633006</v>
      </c>
      <c r="C45" s="9" t="s">
        <v>22</v>
      </c>
      <c r="D45" s="5">
        <v>20</v>
      </c>
    </row>
    <row r="46" spans="1:4" ht="12.75">
      <c r="A46" s="3"/>
      <c r="B46" s="3">
        <v>637016</v>
      </c>
      <c r="C46" s="9" t="s">
        <v>18</v>
      </c>
      <c r="D46" s="5">
        <v>100</v>
      </c>
    </row>
    <row r="47" spans="1:4" ht="12.75">
      <c r="A47" s="3"/>
      <c r="B47" s="3"/>
      <c r="C47" s="11" t="s">
        <v>119</v>
      </c>
      <c r="D47" s="7">
        <f>SUM(D40:D46)</f>
        <v>14520</v>
      </c>
    </row>
    <row r="48" spans="1:4" ht="19.5" customHeight="1">
      <c r="A48" s="3"/>
      <c r="B48" s="3"/>
      <c r="C48" s="26" t="s">
        <v>55</v>
      </c>
      <c r="D48" s="24">
        <f>D7+D14+D17+D20+D32+D39+D47</f>
        <v>104340</v>
      </c>
    </row>
    <row r="49" spans="1:4" ht="12.75">
      <c r="A49"/>
      <c r="B49"/>
      <c r="D49"/>
    </row>
    <row r="50" spans="1:4" ht="12.75">
      <c r="A50" s="20"/>
      <c r="B50" s="20"/>
      <c r="C50" s="21"/>
      <c r="D50" s="22"/>
    </row>
    <row r="51" spans="1:4" ht="12.75">
      <c r="A51" s="20"/>
      <c r="B51" s="20"/>
      <c r="C51" s="21"/>
      <c r="D51" s="22"/>
    </row>
    <row r="52" spans="1:4" ht="12.75">
      <c r="A52"/>
      <c r="B52"/>
      <c r="D52"/>
    </row>
    <row r="53" spans="1:4" ht="12.75">
      <c r="A53"/>
      <c r="B53"/>
      <c r="D53"/>
    </row>
    <row r="54" spans="1:4" ht="12.75">
      <c r="A54"/>
      <c r="B54"/>
      <c r="D54"/>
    </row>
    <row r="55" spans="1:4" ht="12.75">
      <c r="A55"/>
      <c r="B55"/>
      <c r="D55"/>
    </row>
    <row r="58" spans="1:4" ht="12.75">
      <c r="A58"/>
      <c r="B58"/>
      <c r="D58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8"/>
  <sheetViews>
    <sheetView workbookViewId="0" topLeftCell="A1">
      <selection activeCell="D1" sqref="D1"/>
    </sheetView>
  </sheetViews>
  <sheetFormatPr defaultColWidth="9.00390625" defaultRowHeight="12.75"/>
  <cols>
    <col min="1" max="1" width="9.375" style="0" customWidth="1"/>
    <col min="2" max="2" width="9.375" style="2" customWidth="1"/>
    <col min="3" max="3" width="36.75390625" style="0" customWidth="1"/>
    <col min="4" max="4" width="13.00390625" style="23" customWidth="1"/>
  </cols>
  <sheetData>
    <row r="1" spans="1:4" ht="25.5" customHeight="1">
      <c r="A1" s="9"/>
      <c r="B1" s="3"/>
      <c r="C1" s="4" t="s">
        <v>58</v>
      </c>
      <c r="D1" s="4">
        <v>2015</v>
      </c>
    </row>
    <row r="2" spans="1:5" ht="18" customHeight="1">
      <c r="A2" s="9"/>
      <c r="B2" s="3"/>
      <c r="C2" s="28" t="s">
        <v>93</v>
      </c>
      <c r="D2" s="4" t="s">
        <v>92</v>
      </c>
      <c r="E2" s="9" t="s">
        <v>126</v>
      </c>
    </row>
    <row r="3" spans="1:5" ht="12.75" customHeight="1">
      <c r="A3" s="9" t="s">
        <v>72</v>
      </c>
      <c r="B3" s="3">
        <v>611</v>
      </c>
      <c r="C3" s="9" t="s">
        <v>125</v>
      </c>
      <c r="D3" s="4">
        <v>8400</v>
      </c>
      <c r="E3" s="9">
        <v>6400</v>
      </c>
    </row>
    <row r="4" spans="1:5" ht="12.75" customHeight="1">
      <c r="A4" s="9"/>
      <c r="B4" s="3">
        <v>614</v>
      </c>
      <c r="C4" s="9" t="s">
        <v>97</v>
      </c>
      <c r="D4" s="4">
        <v>300</v>
      </c>
      <c r="E4" s="9">
        <v>300</v>
      </c>
    </row>
    <row r="5" spans="1:5" ht="13.5" customHeight="1">
      <c r="A5" s="9"/>
      <c r="B5" s="3">
        <v>623</v>
      </c>
      <c r="C5" s="9" t="s">
        <v>74</v>
      </c>
      <c r="D5" s="4">
        <v>870</v>
      </c>
      <c r="E5" s="9">
        <v>670</v>
      </c>
    </row>
    <row r="6" spans="1:5" ht="12.75" customHeight="1">
      <c r="A6" s="9"/>
      <c r="B6" s="3">
        <v>625</v>
      </c>
      <c r="C6" s="9" t="s">
        <v>75</v>
      </c>
      <c r="D6" s="4">
        <v>2200</v>
      </c>
      <c r="E6" s="9">
        <v>1700</v>
      </c>
    </row>
    <row r="7" spans="1:5" ht="12.75" customHeight="1">
      <c r="A7" s="9"/>
      <c r="B7" s="3">
        <v>627</v>
      </c>
      <c r="C7" s="18" t="s">
        <v>67</v>
      </c>
      <c r="D7" s="4">
        <v>130</v>
      </c>
      <c r="E7" s="9">
        <v>130</v>
      </c>
    </row>
    <row r="8" spans="1:5" ht="12.75" customHeight="1">
      <c r="A8" s="9"/>
      <c r="B8" s="3">
        <v>637016</v>
      </c>
      <c r="C8" s="18" t="s">
        <v>157</v>
      </c>
      <c r="D8" s="4">
        <v>90</v>
      </c>
      <c r="E8" s="9">
        <v>70</v>
      </c>
    </row>
    <row r="9" spans="1:5" ht="12.75" customHeight="1">
      <c r="A9" s="9"/>
      <c r="B9" s="3"/>
      <c r="C9" s="11" t="s">
        <v>73</v>
      </c>
      <c r="D9" s="4">
        <f>SUM(D3:D8)</f>
        <v>11990</v>
      </c>
      <c r="E9" s="9">
        <f>SUM(E3:E8)</f>
        <v>9270</v>
      </c>
    </row>
    <row r="10" spans="1:5" ht="12.75" customHeight="1">
      <c r="A10" s="42" t="s">
        <v>151</v>
      </c>
      <c r="B10" s="3">
        <v>642014</v>
      </c>
      <c r="C10" s="37" t="s">
        <v>129</v>
      </c>
      <c r="D10" s="4">
        <v>3000</v>
      </c>
      <c r="E10" s="27"/>
    </row>
    <row r="11" spans="1:6" ht="12.75" customHeight="1">
      <c r="A11" s="9"/>
      <c r="B11" s="3"/>
      <c r="C11" s="11" t="s">
        <v>130</v>
      </c>
      <c r="D11" s="38">
        <f>SUM(D10)</f>
        <v>3000</v>
      </c>
      <c r="E11" s="9" t="s">
        <v>120</v>
      </c>
      <c r="F11" s="9" t="s">
        <v>122</v>
      </c>
    </row>
    <row r="12" spans="1:6" ht="12.75" customHeight="1">
      <c r="A12" s="41" t="s">
        <v>152</v>
      </c>
      <c r="B12" s="3">
        <v>611</v>
      </c>
      <c r="C12" s="18" t="s">
        <v>62</v>
      </c>
      <c r="D12" s="19">
        <v>4610</v>
      </c>
      <c r="E12" s="33">
        <v>11390</v>
      </c>
      <c r="F12" s="33">
        <v>16000</v>
      </c>
    </row>
    <row r="13" spans="1:6" ht="12.75" customHeight="1">
      <c r="A13" s="41"/>
      <c r="B13" s="3">
        <v>614</v>
      </c>
      <c r="C13" s="18" t="s">
        <v>97</v>
      </c>
      <c r="D13" s="19">
        <v>1000</v>
      </c>
      <c r="E13" s="33"/>
      <c r="F13" s="33">
        <v>1000</v>
      </c>
    </row>
    <row r="14" spans="1:6" ht="12.75" customHeight="1">
      <c r="A14" s="41"/>
      <c r="B14" s="3">
        <v>623</v>
      </c>
      <c r="C14" s="18" t="s">
        <v>96</v>
      </c>
      <c r="D14" s="19">
        <v>600</v>
      </c>
      <c r="E14" s="33">
        <v>1140</v>
      </c>
      <c r="F14" s="33">
        <v>1740</v>
      </c>
    </row>
    <row r="15" spans="1:6" ht="12.75" customHeight="1">
      <c r="A15" s="3"/>
      <c r="B15" s="3">
        <v>625</v>
      </c>
      <c r="C15" s="18" t="s">
        <v>95</v>
      </c>
      <c r="D15" s="19">
        <v>2000</v>
      </c>
      <c r="E15" s="33">
        <v>2846</v>
      </c>
      <c r="F15" s="33">
        <v>4846</v>
      </c>
    </row>
    <row r="16" spans="1:6" ht="12.75" customHeight="1">
      <c r="A16" s="3"/>
      <c r="B16" s="3">
        <v>627</v>
      </c>
      <c r="C16" s="18" t="s">
        <v>67</v>
      </c>
      <c r="D16" s="19">
        <f aca="true" t="shared" si="0" ref="D16:D23">F16-E16</f>
        <v>350</v>
      </c>
      <c r="E16" s="33"/>
      <c r="F16" s="33">
        <v>350</v>
      </c>
    </row>
    <row r="17" spans="1:6" ht="12.75" customHeight="1">
      <c r="A17" s="3"/>
      <c r="B17" s="3">
        <v>632001</v>
      </c>
      <c r="C17" s="18" t="s">
        <v>8</v>
      </c>
      <c r="D17" s="19">
        <f t="shared" si="0"/>
        <v>1112</v>
      </c>
      <c r="E17" s="33">
        <v>3888</v>
      </c>
      <c r="F17" s="33">
        <v>5000</v>
      </c>
    </row>
    <row r="18" spans="1:6" ht="12.75" customHeight="1">
      <c r="A18" s="3"/>
      <c r="B18" s="3">
        <v>632002</v>
      </c>
      <c r="C18" s="18" t="s">
        <v>44</v>
      </c>
      <c r="D18" s="19">
        <f t="shared" si="0"/>
        <v>100</v>
      </c>
      <c r="E18" s="33"/>
      <c r="F18" s="33">
        <v>100</v>
      </c>
    </row>
    <row r="19" spans="1:6" ht="12.75" customHeight="1">
      <c r="A19" s="3"/>
      <c r="B19" s="3">
        <v>633006</v>
      </c>
      <c r="C19" s="18" t="s">
        <v>22</v>
      </c>
      <c r="D19" s="19">
        <f t="shared" si="0"/>
        <v>200</v>
      </c>
      <c r="E19" s="33"/>
      <c r="F19" s="33">
        <v>200</v>
      </c>
    </row>
    <row r="20" spans="1:6" ht="12.75" customHeight="1">
      <c r="A20" s="3"/>
      <c r="B20" s="3">
        <v>635006</v>
      </c>
      <c r="C20" s="18" t="s">
        <v>117</v>
      </c>
      <c r="D20" s="19">
        <f t="shared" si="0"/>
        <v>100</v>
      </c>
      <c r="E20" s="33"/>
      <c r="F20" s="33">
        <v>100</v>
      </c>
    </row>
    <row r="21" spans="1:6" ht="12.75" customHeight="1">
      <c r="A21" s="3"/>
      <c r="B21" s="3">
        <v>637016</v>
      </c>
      <c r="C21" s="18" t="s">
        <v>68</v>
      </c>
      <c r="D21" s="19">
        <f t="shared" si="0"/>
        <v>170</v>
      </c>
      <c r="E21" s="33"/>
      <c r="F21" s="33">
        <v>170</v>
      </c>
    </row>
    <row r="22" spans="1:6" ht="12.75" customHeight="1">
      <c r="A22" s="3"/>
      <c r="B22" s="3">
        <v>637027</v>
      </c>
      <c r="C22" s="18" t="s">
        <v>19</v>
      </c>
      <c r="D22" s="19">
        <v>3000</v>
      </c>
      <c r="E22" s="33"/>
      <c r="F22" s="33">
        <v>3000</v>
      </c>
    </row>
    <row r="23" spans="1:7" ht="12.75" customHeight="1">
      <c r="A23" s="3"/>
      <c r="B23" s="3"/>
      <c r="C23" s="34" t="s">
        <v>121</v>
      </c>
      <c r="D23" s="35">
        <f t="shared" si="0"/>
        <v>13242</v>
      </c>
      <c r="E23" s="36">
        <f>SUM(E12:E22)</f>
        <v>19264</v>
      </c>
      <c r="F23" s="36">
        <f>SUM(F12:F22)</f>
        <v>32506</v>
      </c>
      <c r="G23" s="43"/>
    </row>
    <row r="24" spans="1:6" ht="12.75" customHeight="1">
      <c r="A24" s="9" t="s">
        <v>41</v>
      </c>
      <c r="B24" s="3">
        <v>651002</v>
      </c>
      <c r="C24" s="10" t="s">
        <v>39</v>
      </c>
      <c r="D24" s="5">
        <v>2500</v>
      </c>
      <c r="E24" s="39"/>
      <c r="F24" s="39"/>
    </row>
    <row r="25" spans="1:6" ht="12.75" customHeight="1">
      <c r="A25" s="9"/>
      <c r="B25" s="3">
        <v>651003</v>
      </c>
      <c r="C25" s="10" t="s">
        <v>40</v>
      </c>
      <c r="D25" s="5">
        <v>21000</v>
      </c>
      <c r="E25" s="39"/>
      <c r="F25" s="39"/>
    </row>
    <row r="26" spans="1:6" ht="12.75" customHeight="1">
      <c r="A26" s="9"/>
      <c r="B26" s="3">
        <v>651003</v>
      </c>
      <c r="C26" s="26" t="s">
        <v>159</v>
      </c>
      <c r="D26" s="5">
        <v>70</v>
      </c>
      <c r="E26" s="39"/>
      <c r="F26" s="39"/>
    </row>
    <row r="27" spans="1:6" ht="12.75" customHeight="1">
      <c r="A27" s="9"/>
      <c r="B27" s="3"/>
      <c r="C27" s="17" t="s">
        <v>114</v>
      </c>
      <c r="D27" s="7">
        <f>SUM(D24:D26)</f>
        <v>23570</v>
      </c>
      <c r="E27" s="39"/>
      <c r="F27" s="39"/>
    </row>
    <row r="28" spans="1:4" ht="12.75">
      <c r="A28" s="9"/>
      <c r="B28" s="3"/>
      <c r="C28" s="9"/>
      <c r="D28" s="4"/>
    </row>
    <row r="29" spans="1:4" ht="12.75">
      <c r="A29" s="9"/>
      <c r="B29" s="3"/>
      <c r="C29" s="9" t="s">
        <v>70</v>
      </c>
      <c r="D29" s="5">
        <f>List2!D57</f>
        <v>230580</v>
      </c>
    </row>
    <row r="30" spans="1:4" ht="12.75">
      <c r="A30" s="9"/>
      <c r="B30" s="3"/>
      <c r="C30" s="9" t="s">
        <v>69</v>
      </c>
      <c r="D30" s="5">
        <f>List3!D48</f>
        <v>104340</v>
      </c>
    </row>
    <row r="31" spans="1:4" ht="12.75">
      <c r="A31" s="9"/>
      <c r="B31" s="3"/>
      <c r="C31" s="9" t="s">
        <v>71</v>
      </c>
      <c r="D31" s="5">
        <f>D9+D11+F23+D27</f>
        <v>71066</v>
      </c>
    </row>
    <row r="32" spans="1:4" ht="12.75">
      <c r="A32" s="9"/>
      <c r="B32" s="3"/>
      <c r="C32" s="11" t="s">
        <v>76</v>
      </c>
      <c r="D32" s="7">
        <f>SUM(D29:D31)</f>
        <v>405986</v>
      </c>
    </row>
    <row r="33" spans="1:4" ht="12.75">
      <c r="A33" s="27"/>
      <c r="B33" s="20"/>
      <c r="C33" s="27"/>
      <c r="D33" s="25"/>
    </row>
    <row r="34" spans="1:4" ht="12.75">
      <c r="A34" s="27"/>
      <c r="B34" s="20"/>
      <c r="C34" s="27"/>
      <c r="D34" s="25"/>
    </row>
    <row r="35" spans="1:4" ht="17.25" customHeight="1">
      <c r="A35" s="9"/>
      <c r="B35" s="3"/>
      <c r="C35" s="4" t="s">
        <v>128</v>
      </c>
      <c r="D35" s="4" t="s">
        <v>92</v>
      </c>
    </row>
    <row r="36" spans="1:4" ht="12.75">
      <c r="A36" s="9" t="s">
        <v>41</v>
      </c>
      <c r="B36" s="3">
        <v>821005</v>
      </c>
      <c r="C36" s="9" t="s">
        <v>20</v>
      </c>
      <c r="D36" s="4">
        <v>10000</v>
      </c>
    </row>
    <row r="37" spans="1:4" ht="12.75">
      <c r="A37" s="9"/>
      <c r="B37" s="3">
        <v>821007</v>
      </c>
      <c r="C37" s="9" t="s">
        <v>21</v>
      </c>
      <c r="D37" s="4">
        <v>25000</v>
      </c>
    </row>
    <row r="38" spans="1:4" ht="12.75">
      <c r="A38" s="9"/>
      <c r="B38" s="3">
        <v>821007</v>
      </c>
      <c r="C38" s="18" t="s">
        <v>160</v>
      </c>
      <c r="D38" s="4">
        <v>700</v>
      </c>
    </row>
    <row r="39" spans="1:4" ht="12.75">
      <c r="A39" s="9"/>
      <c r="B39" s="3"/>
      <c r="C39" s="34" t="s">
        <v>131</v>
      </c>
      <c r="D39" s="38">
        <f>SUM(D36:D38)</f>
        <v>35700</v>
      </c>
    </row>
    <row r="42" spans="1:4" ht="18" customHeight="1">
      <c r="A42" s="9"/>
      <c r="B42" s="3"/>
      <c r="C42" s="4" t="s">
        <v>127</v>
      </c>
      <c r="D42" s="4" t="s">
        <v>92</v>
      </c>
    </row>
    <row r="43" spans="1:4" ht="12.75">
      <c r="A43" s="9" t="s">
        <v>162</v>
      </c>
      <c r="B43" s="3">
        <v>717002</v>
      </c>
      <c r="C43" s="9" t="s">
        <v>161</v>
      </c>
      <c r="D43" s="4">
        <v>5000</v>
      </c>
    </row>
    <row r="44" spans="1:4" ht="19.5" customHeight="1">
      <c r="A44" s="9"/>
      <c r="B44" s="3"/>
      <c r="C44" s="11" t="s">
        <v>77</v>
      </c>
      <c r="D44" s="38">
        <f>SUM(D43:D43)</f>
        <v>5000</v>
      </c>
    </row>
    <row r="45" ht="15.75" customHeight="1"/>
    <row r="46" spans="1:4" ht="25.5" customHeight="1">
      <c r="A46" s="9"/>
      <c r="B46" s="3"/>
      <c r="C46" s="31" t="s">
        <v>133</v>
      </c>
      <c r="D46" s="32">
        <f>List1!C38</f>
        <v>458737</v>
      </c>
    </row>
    <row r="47" spans="1:4" ht="25.5" customHeight="1">
      <c r="A47" s="9"/>
      <c r="B47" s="3"/>
      <c r="C47" s="31" t="s">
        <v>132</v>
      </c>
      <c r="D47" s="32">
        <f>D32+D39+D44</f>
        <v>446686</v>
      </c>
    </row>
    <row r="48" spans="1:4" ht="12.75">
      <c r="A48" s="9"/>
      <c r="B48" s="3"/>
      <c r="C48" s="9" t="s">
        <v>136</v>
      </c>
      <c r="D48" s="5">
        <f>D46-D47</f>
        <v>12051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OcÚ Veľké Kosihy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Szendi Ladislav</dc:creator>
  <cp:keywords/>
  <dc:description/>
  <cp:lastModifiedBy>Starosta</cp:lastModifiedBy>
  <cp:lastPrinted>2015-01-15T08:46:46Z</cp:lastPrinted>
  <dcterms:created xsi:type="dcterms:W3CDTF">2004-12-16T10:49:21Z</dcterms:created>
  <dcterms:modified xsi:type="dcterms:W3CDTF">2015-02-18T12:17:37Z</dcterms:modified>
  <cp:category/>
  <cp:version/>
  <cp:contentType/>
  <cp:contentStatus/>
</cp:coreProperties>
</file>